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</externalReferences>
  <calcPr calcId="125725" calcOnSave="0"/>
</workbook>
</file>

<file path=xl/calcChain.xml><?xml version="1.0" encoding="utf-8"?>
<calcChain xmlns="http://schemas.openxmlformats.org/spreadsheetml/2006/main">
  <c r="E44" i="1"/>
  <c r="D44"/>
  <c r="C44"/>
  <c r="E43"/>
  <c r="C43"/>
  <c r="E42"/>
  <c r="D42"/>
  <c r="C42"/>
  <c r="E41"/>
  <c r="D41"/>
  <c r="C41" s="1"/>
  <c r="E40"/>
  <c r="D40"/>
  <c r="C40" s="1"/>
  <c r="E39"/>
  <c r="D39"/>
  <c r="C39" s="1"/>
  <c r="C38"/>
  <c r="E37"/>
  <c r="C37"/>
  <c r="E36"/>
  <c r="C36" s="1"/>
  <c r="E35"/>
  <c r="D35"/>
  <c r="C35"/>
  <c r="F34"/>
  <c r="E34"/>
  <c r="D34"/>
  <c r="C34"/>
  <c r="E33"/>
  <c r="C33"/>
  <c r="E32"/>
  <c r="D32"/>
  <c r="C32"/>
  <c r="F31"/>
  <c r="E31"/>
  <c r="D31"/>
  <c r="C31"/>
  <c r="F29"/>
  <c r="E29"/>
  <c r="D29"/>
  <c r="C29"/>
  <c r="C24"/>
  <c r="C23"/>
  <c r="C22"/>
  <c r="C21"/>
  <c r="C20"/>
  <c r="C19"/>
  <c r="E18"/>
  <c r="C18"/>
  <c r="E17"/>
  <c r="D17"/>
  <c r="C17" s="1"/>
  <c r="E16"/>
  <c r="C16" s="1"/>
  <c r="E15"/>
  <c r="E14" s="1"/>
  <c r="E12" s="1"/>
  <c r="D15"/>
  <c r="C15"/>
  <c r="D14"/>
  <c r="C14" s="1"/>
  <c r="D12" l="1"/>
  <c r="C12" s="1"/>
</calcChain>
</file>

<file path=xl/sharedStrings.xml><?xml version="1.0" encoding="utf-8"?>
<sst xmlns="http://schemas.openxmlformats.org/spreadsheetml/2006/main" count="63" uniqueCount="47">
  <si>
    <t>Załącznik do Zarządzenia</t>
  </si>
  <si>
    <t>Prezydenta Miasta</t>
  </si>
  <si>
    <t>Nr Or-IV.0050.464.2015</t>
  </si>
  <si>
    <t>z dnia 17 września 2015 roku</t>
  </si>
  <si>
    <t>ZMIANA DO HARMONOGRAMU REALIZACJI DOCHODÓW I WYDATKÓW BUDŻETU MIASTA NA 2015 ROK</t>
  </si>
  <si>
    <t>Lp.</t>
  </si>
  <si>
    <t>Nazwa jednostki realizującej</t>
  </si>
  <si>
    <t>Dochody/Przychody</t>
  </si>
  <si>
    <t>Suma harmonogramu</t>
  </si>
  <si>
    <t>III kwartał</t>
  </si>
  <si>
    <t>IV kwartał</t>
  </si>
  <si>
    <t>OGÓŁEM (I+II)</t>
  </si>
  <si>
    <t>I</t>
  </si>
  <si>
    <t>DOCHODY BIEŻĄCE, w tym:</t>
  </si>
  <si>
    <t>1).</t>
  </si>
  <si>
    <t xml:space="preserve">DOTACJE Z BUDŻETU PAŃSTWA NA DOFINANSOWANIE ZADAŃ WŁASNYCH (NIE DOT. ZAD. Z UDZIAŁEM ŚRODKÓW ZAGRANICZNYCH) </t>
  </si>
  <si>
    <t>1.</t>
  </si>
  <si>
    <t>Organ Finansowy</t>
  </si>
  <si>
    <t>II</t>
  </si>
  <si>
    <t>POŻYCZKI/ KREDYTY</t>
  </si>
  <si>
    <t>Przychody zewnętrzne:</t>
  </si>
  <si>
    <t>Pożyczki</t>
  </si>
  <si>
    <t xml:space="preserve">Kredyty </t>
  </si>
  <si>
    <t>-inwestycyjny</t>
  </si>
  <si>
    <t>-bieżący</t>
  </si>
  <si>
    <t>Spłata udzielonej pożyczki</t>
  </si>
  <si>
    <t>Przychody wewnętrzne:</t>
  </si>
  <si>
    <t>Wydatki/Rozchody</t>
  </si>
  <si>
    <t>IV kwartał w tym:</t>
  </si>
  <si>
    <t>wynagrodzenia płatne z góry na styczeń roku 2015</t>
  </si>
  <si>
    <t>OGÓŁEM (I+II+III)</t>
  </si>
  <si>
    <t>WYDATKI BIEŻĄCE, w tym:</t>
  </si>
  <si>
    <t>WYDATKI BIEŻĄCE NA POROGRAMY FINANSOWANE Z UDZIAŁEM BEZZWROTNYCH ŚRODKÓW ZAGRANICZNYCH</t>
  </si>
  <si>
    <t>Zespół Szkół Handlowych</t>
  </si>
  <si>
    <t>2).</t>
  </si>
  <si>
    <t>POZOSTAŁE WYDATKI BIEŻĄCE</t>
  </si>
  <si>
    <t>Urząd Miasta</t>
  </si>
  <si>
    <t>2.</t>
  </si>
  <si>
    <t>Gimnazjum Nr 2</t>
  </si>
  <si>
    <t>3.</t>
  </si>
  <si>
    <t>4.</t>
  </si>
  <si>
    <t>Nauczycielskie Kolegium Języków Obcych</t>
  </si>
  <si>
    <t>WYDATKI MAJĄTKOWE, w tym:</t>
  </si>
  <si>
    <t>POZOSTAŁE WYDATKI MAJĄTKOWE</t>
  </si>
  <si>
    <t>III</t>
  </si>
  <si>
    <t>POŻYCZKI/KREDYTY</t>
  </si>
  <si>
    <t>Kredyty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</si>
</sst>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3" fontId="2" fillId="2" borderId="1" xfId="0" applyNumberFormat="1" applyFont="1" applyFill="1" applyBorder="1" applyAlignment="1">
      <alignment wrapText="1" readingOrder="1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2" fillId="2" borderId="5" xfId="0" applyNumberFormat="1" applyFont="1" applyFill="1" applyBorder="1"/>
    <xf numFmtId="3" fontId="2" fillId="2" borderId="3" xfId="0" applyNumberFormat="1" applyFont="1" applyFill="1" applyBorder="1" applyAlignment="1">
      <alignment wrapText="1"/>
    </xf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0" fillId="0" borderId="6" xfId="0" applyNumberFormat="1" applyFont="1" applyBorder="1"/>
    <xf numFmtId="3" fontId="2" fillId="0" borderId="7" xfId="0" applyNumberFormat="1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3" fontId="0" fillId="0" borderId="14" xfId="0" applyNumberFormat="1" applyBorder="1" applyAlignment="1">
      <alignment horizontal="right"/>
    </xf>
    <xf numFmtId="3" fontId="0" fillId="0" borderId="18" xfId="0" applyNumberFormat="1" applyFont="1" applyBorder="1"/>
    <xf numFmtId="3" fontId="0" fillId="0" borderId="16" xfId="0" applyNumberFormat="1" applyFont="1" applyBorder="1"/>
    <xf numFmtId="3" fontId="0" fillId="0" borderId="19" xfId="0" applyNumberFormat="1" applyFont="1" applyBorder="1"/>
    <xf numFmtId="3" fontId="3" fillId="0" borderId="20" xfId="0" applyNumberFormat="1" applyFont="1" applyFill="1" applyBorder="1" applyAlignment="1">
      <alignment horizontal="left" wrapText="1"/>
    </xf>
    <xf numFmtId="3" fontId="0" fillId="0" borderId="14" xfId="0" applyNumberFormat="1" applyFont="1" applyBorder="1"/>
    <xf numFmtId="3" fontId="2" fillId="0" borderId="15" xfId="0" applyNumberFormat="1" applyFont="1" applyFill="1" applyBorder="1" applyAlignment="1">
      <alignment horizontal="left" wrapText="1"/>
    </xf>
    <xf numFmtId="3" fontId="0" fillId="0" borderId="21" xfId="0" applyNumberFormat="1" applyFont="1" applyBorder="1"/>
    <xf numFmtId="3" fontId="0" fillId="0" borderId="17" xfId="0" applyNumberFormat="1" applyFont="1" applyBorder="1"/>
    <xf numFmtId="3" fontId="0" fillId="0" borderId="15" xfId="0" applyNumberFormat="1" applyFont="1" applyFill="1" applyBorder="1" applyAlignment="1">
      <alignment wrapText="1"/>
    </xf>
    <xf numFmtId="3" fontId="0" fillId="0" borderId="22" xfId="0" applyNumberFormat="1" applyFont="1" applyBorder="1"/>
    <xf numFmtId="3" fontId="2" fillId="0" borderId="23" xfId="0" applyNumberFormat="1" applyFont="1" applyFill="1" applyBorder="1" applyAlignment="1">
      <alignment horizontal="left" wrapText="1"/>
    </xf>
    <xf numFmtId="3" fontId="0" fillId="0" borderId="24" xfId="0" applyNumberFormat="1" applyFont="1" applyBorder="1"/>
    <xf numFmtId="3" fontId="0" fillId="0" borderId="25" xfId="0" applyNumberFormat="1" applyFont="1" applyBorder="1"/>
    <xf numFmtId="3" fontId="2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/>
    <xf numFmtId="3" fontId="4" fillId="0" borderId="26" xfId="0" applyNumberFormat="1" applyFont="1" applyBorder="1" applyAlignment="1">
      <alignment horizontal="center"/>
    </xf>
    <xf numFmtId="3" fontId="1" fillId="4" borderId="27" xfId="0" applyNumberFormat="1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center" wrapText="1"/>
    </xf>
    <xf numFmtId="3" fontId="0" fillId="3" borderId="22" xfId="0" applyNumberFormat="1" applyFont="1" applyFill="1" applyBorder="1"/>
    <xf numFmtId="3" fontId="2" fillId="3" borderId="23" xfId="0" applyNumberFormat="1" applyFont="1" applyFill="1" applyBorder="1"/>
    <xf numFmtId="3" fontId="2" fillId="3" borderId="24" xfId="0" applyNumberFormat="1" applyFont="1" applyFill="1" applyBorder="1"/>
    <xf numFmtId="3" fontId="2" fillId="3" borderId="25" xfId="0" applyNumberFormat="1" applyFont="1" applyFill="1" applyBorder="1"/>
    <xf numFmtId="3" fontId="0" fillId="0" borderId="29" xfId="0" applyNumberFormat="1" applyFont="1" applyBorder="1"/>
    <xf numFmtId="3" fontId="0" fillId="0" borderId="0" xfId="0" applyNumberFormat="1" applyFont="1" applyBorder="1"/>
    <xf numFmtId="3" fontId="0" fillId="0" borderId="30" xfId="0" applyNumberFormat="1" applyFont="1" applyBorder="1"/>
    <xf numFmtId="3" fontId="2" fillId="0" borderId="20" xfId="0" applyNumberFormat="1" applyFont="1" applyBorder="1"/>
    <xf numFmtId="3" fontId="2" fillId="0" borderId="14" xfId="0" applyNumberFormat="1" applyFont="1" applyBorder="1"/>
    <xf numFmtId="3" fontId="2" fillId="0" borderId="21" xfId="0" applyNumberFormat="1" applyFont="1" applyBorder="1"/>
    <xf numFmtId="3" fontId="0" fillId="0" borderId="31" xfId="0" applyNumberFormat="1" applyFont="1" applyBorder="1"/>
    <xf numFmtId="3" fontId="0" fillId="0" borderId="32" xfId="0" applyNumberFormat="1" applyBorder="1" applyAlignment="1">
      <alignment wrapText="1"/>
    </xf>
    <xf numFmtId="3" fontId="0" fillId="0" borderId="33" xfId="0" applyNumberFormat="1" applyFont="1" applyBorder="1"/>
    <xf numFmtId="3" fontId="2" fillId="0" borderId="26" xfId="0" applyNumberFormat="1" applyFont="1" applyBorder="1"/>
    <xf numFmtId="3" fontId="0" fillId="0" borderId="26" xfId="0" applyNumberFormat="1" applyFont="1" applyBorder="1" applyAlignment="1">
      <alignment horizontal="right"/>
    </xf>
    <xf numFmtId="3" fontId="5" fillId="0" borderId="32" xfId="0" applyNumberFormat="1" applyFont="1" applyBorder="1"/>
    <xf numFmtId="3" fontId="5" fillId="0" borderId="16" xfId="0" applyNumberFormat="1" applyFont="1" applyBorder="1"/>
    <xf numFmtId="3" fontId="2" fillId="0" borderId="19" xfId="0" applyNumberFormat="1" applyFont="1" applyBorder="1"/>
    <xf numFmtId="3" fontId="0" fillId="0" borderId="26" xfId="0" applyNumberFormat="1" applyBorder="1" applyAlignment="1">
      <alignment horizontal="right"/>
    </xf>
    <xf numFmtId="3" fontId="2" fillId="0" borderId="20" xfId="0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3" fontId="0" fillId="0" borderId="34" xfId="0" applyNumberFormat="1" applyFont="1" applyBorder="1"/>
    <xf numFmtId="3" fontId="2" fillId="0" borderId="31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3" fontId="0" fillId="0" borderId="35" xfId="0" applyNumberFormat="1" applyFont="1" applyBorder="1"/>
    <xf numFmtId="3" fontId="0" fillId="0" borderId="22" xfId="0" applyNumberFormat="1" applyFont="1" applyBorder="1" applyAlignment="1">
      <alignment horizontal="right"/>
    </xf>
    <xf numFmtId="3" fontId="0" fillId="0" borderId="36" xfId="0" applyNumberFormat="1" applyFont="1" applyBorder="1"/>
    <xf numFmtId="3" fontId="0" fillId="0" borderId="37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KA%20MAL/Harmonogram%20na%202015/do%20wprowadzania%20z%20autopoprawk&#261;%20ROBOCZY%20Harmonogram%20n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KA%20MAL/Harmonogram%202011/HARMONOGRAM%202011%20do%20zarz&#261;dze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óżnice w pierwotnym na 2015"/>
      <sheetName val="PRZEKAZANE DLA UM 2015"/>
      <sheetName val="Wydatki (jednostki +urząd)2015"/>
      <sheetName val="DANE UZUP WYDATKI do IV KW 2015"/>
      <sheetName val="załącznik dla KB"/>
      <sheetName val="zał do ZPM 09.15"/>
      <sheetName val="dane uzup do zał 09.15"/>
      <sheetName val="Dochody (jednostki+urząd)2015"/>
      <sheetName val="DANE UZUP DOCHODY do IV KW2015"/>
      <sheetName val="organ fin-budżet dochody2015"/>
      <sheetName val="DaneUzup OrgFin-budżet dochIV15"/>
      <sheetName val="org fin-budżet wyd rozch 2015"/>
      <sheetName val="dane uz org fin-budż wyd rozch "/>
      <sheetName val="finansowanie harmonogr na 2015"/>
      <sheetName val="finansowanie wg warunków"/>
      <sheetName val="saldo na koniec stycznia 2015"/>
      <sheetName val="nadwyżka do FIN HARM"/>
      <sheetName val="nadwyżka memoriałowa"/>
      <sheetName val="FIN HARM-BIEŻĄCE-MAJĄTKOWE"/>
      <sheetName val="zał do ZPM 01.15"/>
      <sheetName val="dane uzup do zał do ZPM 01.15"/>
      <sheetName val="zał do ZPM z 02.15"/>
      <sheetName val="dane uzup do ZPM z 02.15"/>
      <sheetName val="zał do ZPM 03.15"/>
      <sheetName val="dane uzup do ZPM 03.15"/>
      <sheetName val="zał do ZPM z 04.15"/>
      <sheetName val="dane uzup do zał 04.15"/>
      <sheetName val="zał do 05.2015"/>
      <sheetName val="dane uzup do zał 05.2015"/>
      <sheetName val="zał do ZPM 05.15-2"/>
      <sheetName val="dane uzup do ZPM05.15-2"/>
      <sheetName val="ZPM z 06.15"/>
      <sheetName val="dane uzup ZPM 06.15"/>
      <sheetName val="zał do ZPM 07.15"/>
      <sheetName val="dane uzup do ZPM 07.15"/>
      <sheetName val="zał do ZPM z 08.15 "/>
      <sheetName val="dane uzup do ZPM 08.15"/>
      <sheetName val="zał do ZPM 08.15-2"/>
      <sheetName val="dane uzup do ZPM 08.15-2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E16">
            <v>1500</v>
          </cell>
        </row>
        <row r="50">
          <cell r="E50">
            <v>6000</v>
          </cell>
        </row>
        <row r="53">
          <cell r="D53">
            <v>-36000</v>
          </cell>
          <cell r="E53">
            <v>0</v>
          </cell>
        </row>
        <row r="99">
          <cell r="E99">
            <v>115326</v>
          </cell>
        </row>
        <row r="110">
          <cell r="E110">
            <v>140878</v>
          </cell>
        </row>
        <row r="127">
          <cell r="D127">
            <v>36000</v>
          </cell>
          <cell r="E1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DANE UZUP WYDATKI"/>
      <sheetName val="DOCHODY"/>
      <sheetName val="DANE UZUP DOCHODY"/>
      <sheetName val="organ fin-budżet dochody"/>
      <sheetName val="dane uzup organ fin-budżet doch"/>
      <sheetName val="org fin-budżet wydatki rozchody"/>
      <sheetName val="dane uz org fin-budż wyd roz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>
      <selection activeCell="G14" sqref="G14"/>
    </sheetView>
  </sheetViews>
  <sheetFormatPr defaultColWidth="4.5703125" defaultRowHeight="15"/>
  <cols>
    <col min="1" max="1" width="4.5703125" style="1" customWidth="1"/>
    <col min="2" max="2" width="30.5703125" style="1" bestFit="1" customWidth="1"/>
    <col min="3" max="3" width="14.85546875" style="1" customWidth="1"/>
    <col min="4" max="4" width="11.7109375" style="1" customWidth="1"/>
    <col min="5" max="5" width="13.5703125" style="1" customWidth="1"/>
    <col min="6" max="6" width="14.85546875" style="1" customWidth="1"/>
    <col min="7" max="253" width="9.140625" style="1" customWidth="1"/>
    <col min="254" max="16384" width="4.5703125" style="1"/>
  </cols>
  <sheetData>
    <row r="2" spans="1:5">
      <c r="D2" s="2" t="s">
        <v>0</v>
      </c>
    </row>
    <row r="3" spans="1:5">
      <c r="D3" s="2" t="s">
        <v>1</v>
      </c>
    </row>
    <row r="4" spans="1:5">
      <c r="D4" s="2" t="s">
        <v>2</v>
      </c>
    </row>
    <row r="5" spans="1:5">
      <c r="D5" s="2" t="s">
        <v>3</v>
      </c>
    </row>
    <row r="6" spans="1:5">
      <c r="D6" s="3"/>
    </row>
    <row r="7" spans="1:5">
      <c r="A7" s="4" t="s">
        <v>4</v>
      </c>
      <c r="B7" s="4"/>
      <c r="C7" s="4"/>
      <c r="D7" s="4"/>
      <c r="E7" s="4"/>
    </row>
    <row r="9" spans="1:5">
      <c r="A9" s="77" t="s">
        <v>5</v>
      </c>
      <c r="B9" s="77" t="s">
        <v>6</v>
      </c>
      <c r="C9" s="77" t="s">
        <v>7</v>
      </c>
      <c r="D9" s="77"/>
      <c r="E9" s="77"/>
    </row>
    <row r="10" spans="1:5" ht="39">
      <c r="A10" s="77"/>
      <c r="B10" s="77"/>
      <c r="C10" s="5" t="s">
        <v>8</v>
      </c>
      <c r="D10" s="6" t="s">
        <v>9</v>
      </c>
      <c r="E10" s="7" t="s">
        <v>10</v>
      </c>
    </row>
    <row r="11" spans="1:5">
      <c r="A11" s="8">
        <v>1</v>
      </c>
      <c r="B11" s="9">
        <v>2</v>
      </c>
      <c r="C11" s="10">
        <v>3</v>
      </c>
      <c r="D11" s="9">
        <v>4</v>
      </c>
      <c r="E11" s="11">
        <v>5</v>
      </c>
    </row>
    <row r="12" spans="1:5">
      <c r="A12" s="6"/>
      <c r="B12" s="12" t="s">
        <v>11</v>
      </c>
      <c r="C12" s="13">
        <f>SUM(D12:E12)</f>
        <v>334771</v>
      </c>
      <c r="D12" s="14">
        <f>D14+D17</f>
        <v>72567</v>
      </c>
      <c r="E12" s="15">
        <f>E14+E17</f>
        <v>262204</v>
      </c>
    </row>
    <row r="13" spans="1:5">
      <c r="A13" s="16"/>
      <c r="B13" s="17"/>
      <c r="C13" s="18"/>
      <c r="D13" s="18"/>
      <c r="E13" s="19"/>
    </row>
    <row r="14" spans="1:5">
      <c r="A14" s="20" t="s">
        <v>12</v>
      </c>
      <c r="B14" s="21" t="s">
        <v>13</v>
      </c>
      <c r="C14" s="22">
        <f t="shared" ref="C14:C24" si="0">SUM(D14:E14)</f>
        <v>1500</v>
      </c>
      <c r="D14" s="22">
        <f>D15</f>
        <v>0</v>
      </c>
      <c r="E14" s="23">
        <f>E15</f>
        <v>1500</v>
      </c>
    </row>
    <row r="15" spans="1:5" ht="77.25">
      <c r="A15" s="24" t="s">
        <v>14</v>
      </c>
      <c r="B15" s="25" t="s">
        <v>15</v>
      </c>
      <c r="C15" s="26">
        <f t="shared" si="0"/>
        <v>1500</v>
      </c>
      <c r="D15" s="26">
        <f t="shared" ref="D15:E15" si="1">D16</f>
        <v>0</v>
      </c>
      <c r="E15" s="27">
        <f t="shared" si="1"/>
        <v>1500</v>
      </c>
    </row>
    <row r="16" spans="1:5">
      <c r="A16" s="28" t="s">
        <v>16</v>
      </c>
      <c r="B16" s="29" t="s">
        <v>17</v>
      </c>
      <c r="C16" s="30">
        <f t="shared" si="0"/>
        <v>1500</v>
      </c>
      <c r="D16" s="30"/>
      <c r="E16" s="31">
        <f>'[1]dane uzup do zał 09.15'!E16</f>
        <v>1500</v>
      </c>
    </row>
    <row r="17" spans="1:6">
      <c r="A17" s="20" t="s">
        <v>18</v>
      </c>
      <c r="B17" s="32" t="s">
        <v>19</v>
      </c>
      <c r="C17" s="22">
        <f t="shared" si="0"/>
        <v>333271</v>
      </c>
      <c r="D17" s="22">
        <f>D18+D24</f>
        <v>72567</v>
      </c>
      <c r="E17" s="23">
        <f>E18+E24</f>
        <v>260704</v>
      </c>
    </row>
    <row r="18" spans="1:6">
      <c r="A18" s="33"/>
      <c r="B18" s="34" t="s">
        <v>20</v>
      </c>
      <c r="C18" s="35">
        <f t="shared" si="0"/>
        <v>0</v>
      </c>
      <c r="D18" s="35">
        <v>0</v>
      </c>
      <c r="E18" s="36">
        <f>E19+E20+E23</f>
        <v>0</v>
      </c>
    </row>
    <row r="19" spans="1:6">
      <c r="A19" s="33"/>
      <c r="B19" s="37" t="s">
        <v>21</v>
      </c>
      <c r="C19" s="35">
        <f t="shared" si="0"/>
        <v>0</v>
      </c>
      <c r="D19" s="35"/>
      <c r="E19" s="36"/>
    </row>
    <row r="20" spans="1:6">
      <c r="A20" s="33"/>
      <c r="B20" s="37" t="s">
        <v>22</v>
      </c>
      <c r="C20" s="35">
        <f t="shared" si="0"/>
        <v>0</v>
      </c>
      <c r="D20" s="35">
        <v>0</v>
      </c>
      <c r="E20" s="36">
        <v>0</v>
      </c>
    </row>
    <row r="21" spans="1:6">
      <c r="A21" s="33"/>
      <c r="B21" s="37" t="s">
        <v>23</v>
      </c>
      <c r="C21" s="35">
        <f t="shared" si="0"/>
        <v>0</v>
      </c>
      <c r="D21" s="35"/>
      <c r="E21" s="36"/>
    </row>
    <row r="22" spans="1:6">
      <c r="A22" s="33"/>
      <c r="B22" s="37" t="s">
        <v>24</v>
      </c>
      <c r="C22" s="35">
        <f t="shared" si="0"/>
        <v>0</v>
      </c>
      <c r="D22" s="35"/>
      <c r="E22" s="36"/>
    </row>
    <row r="23" spans="1:6">
      <c r="A23" s="33"/>
      <c r="B23" s="37" t="s">
        <v>25</v>
      </c>
      <c r="C23" s="35">
        <f t="shared" si="0"/>
        <v>0</v>
      </c>
      <c r="D23" s="35"/>
      <c r="E23" s="36"/>
    </row>
    <row r="24" spans="1:6">
      <c r="A24" s="38"/>
      <c r="B24" s="39" t="s">
        <v>26</v>
      </c>
      <c r="C24" s="40">
        <f t="shared" si="0"/>
        <v>333271</v>
      </c>
      <c r="D24" s="40">
        <v>72567</v>
      </c>
      <c r="E24" s="41">
        <v>260704</v>
      </c>
    </row>
    <row r="26" spans="1:6">
      <c r="A26" s="78" t="s">
        <v>5</v>
      </c>
      <c r="B26" s="79" t="s">
        <v>6</v>
      </c>
      <c r="C26" s="79" t="s">
        <v>27</v>
      </c>
      <c r="D26" s="79"/>
      <c r="E26" s="79"/>
      <c r="F26" s="79"/>
    </row>
    <row r="27" spans="1:6" ht="51.75">
      <c r="A27" s="78"/>
      <c r="B27" s="79"/>
      <c r="C27" s="42" t="s">
        <v>8</v>
      </c>
      <c r="D27" s="43" t="s">
        <v>9</v>
      </c>
      <c r="E27" s="42" t="s">
        <v>28</v>
      </c>
      <c r="F27" s="42" t="s">
        <v>29</v>
      </c>
    </row>
    <row r="28" spans="1:6">
      <c r="A28" s="44">
        <v>1</v>
      </c>
      <c r="B28" s="45">
        <v>2</v>
      </c>
      <c r="C28" s="46">
        <v>3</v>
      </c>
      <c r="D28" s="45">
        <v>4</v>
      </c>
      <c r="E28" s="46">
        <v>5</v>
      </c>
      <c r="F28" s="44">
        <v>6</v>
      </c>
    </row>
    <row r="29" spans="1:6">
      <c r="A29" s="47"/>
      <c r="B29" s="48" t="s">
        <v>30</v>
      </c>
      <c r="C29" s="49">
        <f>SUM(D29:E29)</f>
        <v>334771</v>
      </c>
      <c r="D29" s="49">
        <f>D31+D39+D42</f>
        <v>72567</v>
      </c>
      <c r="E29" s="49">
        <f>E31+E39+E42</f>
        <v>262204</v>
      </c>
      <c r="F29" s="50">
        <f>F31+F39</f>
        <v>0</v>
      </c>
    </row>
    <row r="30" spans="1:6">
      <c r="A30" s="16"/>
      <c r="B30" s="51"/>
      <c r="C30" s="52"/>
      <c r="D30" s="52"/>
      <c r="E30" s="52"/>
      <c r="F30" s="53"/>
    </row>
    <row r="31" spans="1:6">
      <c r="A31" s="20" t="s">
        <v>12</v>
      </c>
      <c r="B31" s="54" t="s">
        <v>31</v>
      </c>
      <c r="C31" s="22">
        <f>C32+C34</f>
        <v>298771</v>
      </c>
      <c r="D31" s="22">
        <f>D32+D34</f>
        <v>36567</v>
      </c>
      <c r="E31" s="22">
        <f>E32+E34</f>
        <v>262204</v>
      </c>
      <c r="F31" s="23">
        <f>F32+F34</f>
        <v>0</v>
      </c>
    </row>
    <row r="32" spans="1:6" ht="51.75">
      <c r="A32" s="55" t="s">
        <v>14</v>
      </c>
      <c r="B32" s="25" t="s">
        <v>32</v>
      </c>
      <c r="C32" s="56">
        <f>SUM(C33:C33)</f>
        <v>-1173</v>
      </c>
      <c r="D32" s="56">
        <f>SUM(D33:D33)</f>
        <v>-7173</v>
      </c>
      <c r="E32" s="56">
        <f>SUM(E33:E33)</f>
        <v>6000</v>
      </c>
      <c r="F32" s="57"/>
    </row>
    <row r="33" spans="1:7">
      <c r="A33" s="28" t="s">
        <v>16</v>
      </c>
      <c r="B33" s="58" t="s">
        <v>33</v>
      </c>
      <c r="C33" s="30">
        <f t="shared" ref="C33:C44" si="2">SUM(D33:E33)</f>
        <v>-1173</v>
      </c>
      <c r="D33" s="30">
        <v>-7173</v>
      </c>
      <c r="E33" s="30">
        <f>'[1]dane uzup do zał 09.15'!E50</f>
        <v>6000</v>
      </c>
      <c r="F33" s="59"/>
    </row>
    <row r="34" spans="1:7">
      <c r="A34" s="60" t="s">
        <v>34</v>
      </c>
      <c r="B34" s="54" t="s">
        <v>35</v>
      </c>
      <c r="C34" s="22">
        <f t="shared" si="2"/>
        <v>299944</v>
      </c>
      <c r="D34" s="22">
        <f>SUM(D35:D38)</f>
        <v>43740</v>
      </c>
      <c r="E34" s="22">
        <f>SUM(E35:E38)</f>
        <v>256204</v>
      </c>
      <c r="F34" s="23">
        <f>SUM(F35:F38)</f>
        <v>0</v>
      </c>
    </row>
    <row r="35" spans="1:7">
      <c r="A35" s="61" t="s">
        <v>16</v>
      </c>
      <c r="B35" s="62" t="s">
        <v>36</v>
      </c>
      <c r="C35" s="63">
        <f t="shared" si="2"/>
        <v>-36000</v>
      </c>
      <c r="D35" s="63">
        <f>'[1]dane uzup do zał 09.15'!D53</f>
        <v>-36000</v>
      </c>
      <c r="E35" s="63">
        <f>'[1]dane uzup do zał 09.15'!E53</f>
        <v>0</v>
      </c>
      <c r="F35" s="64"/>
    </row>
    <row r="36" spans="1:7">
      <c r="A36" s="65" t="s">
        <v>37</v>
      </c>
      <c r="B36" s="58" t="s">
        <v>38</v>
      </c>
      <c r="C36" s="30">
        <f t="shared" si="2"/>
        <v>124534</v>
      </c>
      <c r="D36" s="30">
        <v>9208</v>
      </c>
      <c r="E36" s="30">
        <f>'[1]dane uzup do zał 09.15'!E99</f>
        <v>115326</v>
      </c>
      <c r="F36" s="31"/>
      <c r="G36" s="3"/>
    </row>
    <row r="37" spans="1:7">
      <c r="A37" s="65" t="s">
        <v>39</v>
      </c>
      <c r="B37" s="58" t="s">
        <v>33</v>
      </c>
      <c r="C37" s="30">
        <f t="shared" si="2"/>
        <v>155448</v>
      </c>
      <c r="D37" s="30">
        <v>14570</v>
      </c>
      <c r="E37" s="30">
        <f>'[1]dane uzup do zał 09.15'!E110</f>
        <v>140878</v>
      </c>
      <c r="F37" s="31"/>
    </row>
    <row r="38" spans="1:7" ht="30">
      <c r="A38" s="65" t="s">
        <v>40</v>
      </c>
      <c r="B38" s="58" t="s">
        <v>41</v>
      </c>
      <c r="C38" s="30">
        <f t="shared" si="2"/>
        <v>55962</v>
      </c>
      <c r="D38" s="30">
        <v>55962</v>
      </c>
      <c r="E38" s="30"/>
      <c r="F38" s="31"/>
    </row>
    <row r="39" spans="1:7">
      <c r="A39" s="20" t="s">
        <v>18</v>
      </c>
      <c r="B39" s="66" t="s">
        <v>42</v>
      </c>
      <c r="C39" s="22">
        <f t="shared" si="2"/>
        <v>36000</v>
      </c>
      <c r="D39" s="22">
        <f>D40</f>
        <v>36000</v>
      </c>
      <c r="E39" s="22">
        <f>E40</f>
        <v>0</v>
      </c>
      <c r="F39" s="67"/>
    </row>
    <row r="40" spans="1:7" ht="26.25">
      <c r="A40" s="20" t="s">
        <v>14</v>
      </c>
      <c r="B40" s="66" t="s">
        <v>43</v>
      </c>
      <c r="C40" s="22">
        <f t="shared" si="2"/>
        <v>36000</v>
      </c>
      <c r="D40" s="22">
        <f>SUM(D41:D41)</f>
        <v>36000</v>
      </c>
      <c r="E40" s="22">
        <f>SUM(E41:E41)</f>
        <v>0</v>
      </c>
      <c r="F40" s="68"/>
    </row>
    <row r="41" spans="1:7">
      <c r="A41" s="61" t="s">
        <v>16</v>
      </c>
      <c r="B41" s="62" t="s">
        <v>36</v>
      </c>
      <c r="C41" s="63">
        <f t="shared" si="2"/>
        <v>36000</v>
      </c>
      <c r="D41" s="63">
        <f>'[1]dane uzup do zał 09.15'!D127</f>
        <v>36000</v>
      </c>
      <c r="E41" s="63">
        <f>'[1]dane uzup do zał 09.15'!E127</f>
        <v>0</v>
      </c>
      <c r="F41" s="69"/>
    </row>
    <row r="42" spans="1:7">
      <c r="A42" s="20" t="s">
        <v>44</v>
      </c>
      <c r="B42" s="70" t="s">
        <v>45</v>
      </c>
      <c r="C42" s="71">
        <f t="shared" si="2"/>
        <v>0</v>
      </c>
      <c r="D42" s="22">
        <f>SUM(D43:D44)</f>
        <v>0</v>
      </c>
      <c r="E42" s="22">
        <f>SUM(E43:E44)</f>
        <v>0</v>
      </c>
      <c r="F42" s="67"/>
    </row>
    <row r="43" spans="1:7">
      <c r="A43" s="72" t="s">
        <v>14</v>
      </c>
      <c r="B43" s="73" t="s">
        <v>21</v>
      </c>
      <c r="C43" s="35">
        <f t="shared" si="2"/>
        <v>0</v>
      </c>
      <c r="D43" s="35">
        <v>0</v>
      </c>
      <c r="E43" s="35">
        <f>'[2]dane uz org fin-budż wyd rozch'!C40</f>
        <v>0</v>
      </c>
      <c r="F43" s="57"/>
    </row>
    <row r="44" spans="1:7">
      <c r="A44" s="74" t="s">
        <v>34</v>
      </c>
      <c r="B44" s="75" t="s">
        <v>46</v>
      </c>
      <c r="C44" s="40">
        <f t="shared" si="2"/>
        <v>0</v>
      </c>
      <c r="D44" s="40">
        <f>'[2]org fin-budżet wydatki rozchody'!J40</f>
        <v>0</v>
      </c>
      <c r="E44" s="40">
        <f>'[2]dane uz org fin-budż wyd rozch'!C41</f>
        <v>0</v>
      </c>
      <c r="F44" s="76"/>
    </row>
  </sheetData>
  <mergeCells count="6">
    <mergeCell ref="A9:A10"/>
    <mergeCell ref="B9:B10"/>
    <mergeCell ref="C9:E9"/>
    <mergeCell ref="A26:A27"/>
    <mergeCell ref="B26:B27"/>
    <mergeCell ref="C26:F2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2015-09-21T08:58:53Z</dcterms:modified>
</cp:coreProperties>
</file>